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А11">#REF!</definedName>
  </definedNames>
  <calcPr fullCalcOnLoad="1"/>
</workbook>
</file>

<file path=xl/sharedStrings.xml><?xml version="1.0" encoding="utf-8"?>
<sst xmlns="http://schemas.openxmlformats.org/spreadsheetml/2006/main" count="102" uniqueCount="94">
  <si>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</si>
  <si>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бюджетной классификации Российской Федерации</t>
  </si>
  <si>
    <t>Наименование кода группы, подгруппы, статьи, подстатьи, элемента, программы (подпрограммы), кода экономической классификации доходов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</si>
  <si>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</si>
  <si>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</si>
  <si>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</si>
  <si>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</si>
  <si>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</si>
  <si>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1 01 02010 01 0000 110 </t>
  </si>
  <si>
    <t>1 05 00000 00 0000 000</t>
  </si>
  <si>
    <t>НАЛОГИ НА СОВОКУПНЫЙ ДОХОД</t>
  </si>
  <si>
    <t>1 11 00000 00 0000 000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</si>
  <si>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</si>
  <si>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</si>
  <si>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</si>
  <si>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</si>
  <si>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 xml:space="preserve">1 05 03000 01 0000 110 </t>
  </si>
  <si>
    <t>Единый сельскохозяйственный налог</t>
  </si>
  <si>
    <t xml:space="preserve">                                                                                                                              Приложение 1</t>
  </si>
  <si>
    <t>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</si>
  <si>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</si>
  <si>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</si>
  <si>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</si>
  <si>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</si>
  <si>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 xml:space="preserve">                            к решению  Совета городского поселения Приютовский поссовет  </t>
  </si>
  <si>
    <t xml:space="preserve">                                                                    муниципального района  Белебеевский район Республики Башкортостан </t>
  </si>
  <si>
    <t xml:space="preserve"> Поступление доходов в бюджет городского поселения Приютовский поссовет  </t>
  </si>
  <si>
    <t>Факт</t>
  </si>
  <si>
    <t>руб.</t>
  </si>
  <si>
    <t>% исполнения</t>
  </si>
  <si>
    <t>План за год</t>
  </si>
  <si>
    <t>План за квартал</t>
  </si>
  <si>
    <t>Прочие поступления от использования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т.ч. казенных)</t>
  </si>
  <si>
    <t xml:space="preserve"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</si>
  <si>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Доходы от сдачи в аренду имущества,составляющего казну поселений(за исключением земельных участков)</t>
  </si>
  <si>
    <t>Доходы от реализации иного имущества, находящегося в собственностипоселений(за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</si>
  <si>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поселений на поддержку мер по обеспечению сбалансированности бюджетов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</si>
  <si>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</si>
  <si>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Доходы от продажи земельных участков,государственная собственность на которые не разграничена и которые расположены в границах поселений                                   </t>
  </si>
  <si>
    <t>Денежные взыскания(штрафы),установленные законами субъектов Российской Федерации за несоблюдение муниципальных мправовых актов,зачисляемые в бюджеты поселений</t>
  </si>
  <si>
    <t>116 51040 02 0000 140</t>
  </si>
  <si>
    <t>Налог на доходы физических лиц,полученных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 учредивших адвокатские кабинеты, и других лиц,занимающихся частной практикой, в сооответствии со статьей 227 Налогового кодекса Российской Федерации</t>
  </si>
  <si>
    <t>1 01 0203001 1000 110</t>
  </si>
  <si>
    <t>1 01 0202001 1000 110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</si>
  <si>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</si>
  <si>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1 01 0203001 3000 110</t>
  </si>
  <si>
    <t>Прочие доходы от компенсации затрат бюджетов поселений</t>
  </si>
  <si>
    <t xml:space="preserve">"Об  исполнении бюджета городского поселения Приютовский поссовет   </t>
  </si>
  <si>
    <t xml:space="preserve">                                                                                                от  "    " _________ 2015 года №____</t>
  </si>
  <si>
    <t>2 19 05000 13 0000 180</t>
  </si>
  <si>
    <t xml:space="preserve">Глава администрации </t>
  </si>
  <si>
    <t>Л.Р.Юнусова</t>
  </si>
  <si>
    <t>Главный бухгалтер</t>
  </si>
  <si>
    <t xml:space="preserve">                        Э.С.Лаптева</t>
  </si>
  <si>
    <t>муниципального района Белебеевский район Республики Башкортостан за   2014 год</t>
  </si>
  <si>
    <t xml:space="preserve">                          муниципального района  Белебеевский   район Республики Башкортостан за  2014 год"</t>
  </si>
  <si>
    <t>1 01 0202001 2000 110</t>
  </si>
  <si>
    <t>1 01 0202001 3000 110</t>
  </si>
  <si>
    <t>1 01 0203001 2000 110</t>
  </si>
  <si>
    <t>1 06 01030 10 0000 110</t>
  </si>
  <si>
    <t>1 06 06013 10 0000 110</t>
  </si>
  <si>
    <t>Земельный налог, взимаемый по ставкам,установленным в соответсвии с подпунктом 1 пункта 1 статьи 394 Налогового кодекса Российской Федерации и применяемым к объектам налогооблажения,расположенным в границах поселений</t>
  </si>
  <si>
    <t>1 06 06023 10 0000 110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</si>
  <si>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</si>
  <si>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1 09 04053 10 2000 110</t>
  </si>
  <si>
    <t>Земельный налог( по обязательствам возникшим до 1 января 2014 года),мобилизуемый на территориях поселений)</t>
  </si>
  <si>
    <t>1 11 05013 10 0000 120</t>
  </si>
  <si>
    <t>1 11 05075 10 0000 120</t>
  </si>
  <si>
    <t>1 11 09045 10 0000 120</t>
  </si>
  <si>
    <t>1 13 02995 10 0000 130</t>
  </si>
  <si>
    <t>1 14 02053 10 0000 410</t>
  </si>
  <si>
    <t>114 06013 10 0000 430</t>
  </si>
  <si>
    <t>2 02 01003 10 0000 151</t>
  </si>
  <si>
    <t>2 02 02088 10 0004 151</t>
  </si>
  <si>
    <t>Субсидии  бюджетам поселений на обеспечение мероприятий по капитальному ремонту  многоквартирных домов, переселению граждан из аварийного жилищного фонда и модернизации систем коммунальной инфрастуктуры за счет средств бюджетов</t>
  </si>
  <si>
    <t>2 02 02089 10 0004 151</t>
  </si>
  <si>
    <t>2 02 029999 10 7105 151</t>
  </si>
  <si>
    <t>Прочие субсидии бюджетам</t>
  </si>
  <si>
    <t>2 02 029999 10 7114 151</t>
  </si>
  <si>
    <t>2 02 029999 10 7124 151</t>
  </si>
  <si>
    <t>2 02 04053 10 0000 151</t>
  </si>
  <si>
    <t>2 02 03015 10 0000 151</t>
  </si>
  <si>
    <t>Межбюджетные трансферты, передаваемые бюджетам поселений на госудпрственную роддержку лучшим работникам культуры</t>
  </si>
  <si>
    <t>2 02 04081 10 0000 151</t>
  </si>
  <si>
    <t>Межбюджетные трансферты, передаваемые бюджетам поселений на финансовое обеспечение мероприятий во временному социально-бытовому обслуживанию вынужденно покинувших территорию Украины</t>
  </si>
  <si>
    <t>2 02 04999 10 7505 151</t>
  </si>
  <si>
    <t>Прочие межбюджетные трансферты передаваемые бюджетам поселений</t>
  </si>
  <si>
    <t>2 02 09054 10 7301 151</t>
  </si>
  <si>
    <t>Прочие безвозмездные поступления в бюджеты</t>
  </si>
  <si>
    <t>2 07 05030 10 0000 151</t>
  </si>
  <si>
    <t>2 18 05020 10 0000 180</t>
  </si>
  <si>
    <t>2 18 05010 10 0000 180</t>
  </si>
  <si>
    <t>Доходы бюджетов поселений возврата остатков субсидий,субвенций и иных межбюджетных трансфертов, имеющих целевое назначение, прошлых лет из бюджетов муниципальных районов ;Доходы бюджетов поселений от возврата бюджетными учреждениями остатков субсидий прошлых лет</t>
  </si>
  <si>
    <t>Доходы бюджетов поселений возврата остатков субсидий,субвенций и иных межбюджетных трансфертов, имеющих целевое назначение, прошлых лет из бюджетовгосударственных внебюджетных фондов;Доходы бюджетов поселений от возврата автономными учреждениями остатков субсидий прошлых лет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</si>
</sst>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75" zoomScaleNormal="75" zoomScalePageLayoutView="0" workbookViewId="0" topLeftCell="A1">
      <selection activeCell="F53" sqref="F53"/>
    </sheetView>
  </sheetViews>
  <sheetFormatPr defaultColWidth="23.28125" defaultRowHeight="12.75"/>
  <cols>
    <col min="1" max="1" width="27.140625" style="1" customWidth="1"/>
    <col min="2" max="2" width="44.8515625" style="1" customWidth="1"/>
    <col min="3" max="3" width="17.00390625" style="1" customWidth="1"/>
    <col min="4" max="4" width="17.140625" style="1" hidden="1" customWidth="1"/>
    <col min="5" max="5" width="17.28125" style="1" customWidth="1"/>
    <col min="6" max="6" width="10.28125" style="1" customWidth="1"/>
    <col min="7" max="7" width="17.8515625" style="1" customWidth="1"/>
    <col min="8" max="16384" width="23.28125" style="1" customWidth="1"/>
  </cols>
  <sheetData>
    <row r="1" spans="1:7" ht="15.75" customHeight="1">
      <c r="A1" s="22" t="s">
        <v>18</v>
      </c>
      <c r="B1" s="22"/>
      <c r="C1" s="22"/>
      <c r="D1" s="22"/>
      <c r="E1" s="22"/>
      <c r="F1" s="22"/>
      <c r="G1" s="12"/>
    </row>
    <row r="2" spans="1:7" ht="15.75" customHeight="1">
      <c r="A2" s="22" t="s">
        <v>24</v>
      </c>
      <c r="B2" s="22"/>
      <c r="C2" s="22"/>
      <c r="D2" s="22"/>
      <c r="E2" s="22"/>
      <c r="F2" s="22"/>
      <c r="G2" s="12"/>
    </row>
    <row r="3" spans="1:7" ht="15.75" customHeight="1">
      <c r="A3" s="22" t="s">
        <v>25</v>
      </c>
      <c r="B3" s="22"/>
      <c r="C3" s="22"/>
      <c r="D3" s="22"/>
      <c r="E3" s="22"/>
      <c r="F3" s="22"/>
      <c r="G3" s="12"/>
    </row>
    <row r="4" spans="1:7" ht="15.75" customHeight="1">
      <c r="A4" s="23" t="s">
        <v>47</v>
      </c>
      <c r="B4" s="23"/>
      <c r="C4" s="23"/>
      <c r="D4" s="23"/>
      <c r="E4" s="23"/>
      <c r="F4" s="23"/>
      <c r="G4" s="14"/>
    </row>
    <row r="5" spans="1:7" ht="15.75" customHeight="1">
      <c r="A5" s="22" t="s">
        <v>55</v>
      </c>
      <c r="B5" s="22"/>
      <c r="C5" s="22"/>
      <c r="D5" s="22"/>
      <c r="E5" s="22"/>
      <c r="F5" s="22"/>
      <c r="G5" s="12"/>
    </row>
    <row r="6" spans="1:7" ht="15.75" customHeight="1">
      <c r="A6" s="22" t="s">
        <v>48</v>
      </c>
      <c r="B6" s="22"/>
      <c r="C6" s="22"/>
      <c r="D6" s="22"/>
      <c r="E6" s="22"/>
      <c r="F6" s="22"/>
      <c r="G6" s="12"/>
    </row>
    <row r="8" spans="1:7" ht="15.75" customHeight="1">
      <c r="A8" s="24" t="s">
        <v>26</v>
      </c>
      <c r="B8" s="24"/>
      <c r="C8" s="24"/>
      <c r="D8" s="24"/>
      <c r="E8" s="24"/>
      <c r="F8" s="24"/>
      <c r="G8" s="13"/>
    </row>
    <row r="9" spans="1:7" ht="33" customHeight="1">
      <c r="A9" s="24" t="s">
        <v>54</v>
      </c>
      <c r="B9" s="24"/>
      <c r="C9" s="24"/>
      <c r="D9" s="24"/>
      <c r="E9" s="24"/>
      <c r="F9" s="24"/>
      <c r="G9" s="13"/>
    </row>
    <row r="10" ht="15.75">
      <c r="F10" s="12" t="s">
        <v>28</v>
      </c>
    </row>
    <row r="11" spans="1:7" ht="63">
      <c r="A11" s="2" t="s">
        <v>1</v>
      </c>
      <c r="B11" s="2" t="s">
        <v>2</v>
      </c>
      <c r="C11" s="2" t="s">
        <v>30</v>
      </c>
      <c r="D11" s="2" t="s">
        <v>31</v>
      </c>
      <c r="E11" s="2" t="s">
        <v>27</v>
      </c>
      <c r="F11" s="2" t="s">
        <v>29</v>
      </c>
      <c r="G11" s="3"/>
    </row>
    <row r="12" spans="1:7" ht="15.75">
      <c r="A12" s="8" t="s">
        <v>3</v>
      </c>
      <c r="B12" s="8"/>
      <c r="C12" s="9">
        <f>C13+C38</f>
        <v>111196555.85</v>
      </c>
      <c r="D12" s="9">
        <f>C12/2</f>
        <v>55598277.925</v>
      </c>
      <c r="E12" s="9">
        <f>E13+E38</f>
        <v>113871009.88000001</v>
      </c>
      <c r="F12" s="9">
        <f>E12/C12*100</f>
        <v>102.40515905331435</v>
      </c>
      <c r="G12" s="15"/>
    </row>
    <row r="13" spans="1:7" ht="22.5" customHeight="1">
      <c r="A13" s="5" t="s">
        <v>4</v>
      </c>
      <c r="B13" s="5" t="s">
        <v>5</v>
      </c>
      <c r="C13" s="7">
        <f>C14+C22+C24+C29+C34</f>
        <v>33199800.04</v>
      </c>
      <c r="D13" s="9">
        <f>C13/4</f>
        <v>8299950.01</v>
      </c>
      <c r="E13" s="7">
        <f>E14+E22+E24+E29+E34</f>
        <v>35836131.67999999</v>
      </c>
      <c r="F13" s="9">
        <f>E13/C13*100</f>
        <v>107.94080577841936</v>
      </c>
      <c r="G13" s="16"/>
    </row>
    <row r="14" spans="1:7" ht="23.25" customHeight="1">
      <c r="A14" s="5" t="s">
        <v>6</v>
      </c>
      <c r="B14" s="5" t="s">
        <v>7</v>
      </c>
      <c r="C14" s="7">
        <f>SUM(C15:C21)</f>
        <v>14700000</v>
      </c>
      <c r="D14" s="9">
        <f>C14/4</f>
        <v>3675000</v>
      </c>
      <c r="E14" s="7">
        <f>SUM(E15:E21)</f>
        <v>15310881.19</v>
      </c>
      <c r="F14" s="9">
        <f aca="true" t="shared" si="0" ref="F14:F51">E14/C14*100</f>
        <v>104.1556543537415</v>
      </c>
      <c r="G14" s="16"/>
    </row>
    <row r="15" spans="1:7" ht="110.25">
      <c r="A15" s="6" t="s">
        <v>8</v>
      </c>
      <c r="B15" s="6" t="s">
        <v>33</v>
      </c>
      <c r="C15" s="10">
        <v>14700000</v>
      </c>
      <c r="D15" s="9">
        <f>C15/4</f>
        <v>3675000</v>
      </c>
      <c r="E15" s="10">
        <v>15086070.67</v>
      </c>
      <c r="F15" s="9">
        <f t="shared" si="0"/>
        <v>102.62633108843538</v>
      </c>
      <c r="G15" s="17"/>
    </row>
    <row r="16" spans="1:7" ht="156.75" customHeight="1">
      <c r="A16" s="6" t="s">
        <v>43</v>
      </c>
      <c r="B16" s="6" t="s">
        <v>41</v>
      </c>
      <c r="C16" s="10"/>
      <c r="D16" s="9"/>
      <c r="E16" s="10">
        <v>99123.78</v>
      </c>
      <c r="F16" s="9"/>
      <c r="G16" s="17"/>
    </row>
    <row r="17" spans="1:7" ht="173.25">
      <c r="A17" s="6" t="s">
        <v>56</v>
      </c>
      <c r="B17" s="6" t="s">
        <v>41</v>
      </c>
      <c r="C17" s="10"/>
      <c r="D17" s="9"/>
      <c r="E17" s="10">
        <v>319.52</v>
      </c>
      <c r="F17" s="9"/>
      <c r="G17" s="17"/>
    </row>
    <row r="18" spans="1:7" ht="141.75" customHeight="1">
      <c r="A18" s="6" t="s">
        <v>57</v>
      </c>
      <c r="B18" s="6" t="s">
        <v>41</v>
      </c>
      <c r="C18" s="10"/>
      <c r="D18" s="9"/>
      <c r="E18" s="10">
        <v>260.71</v>
      </c>
      <c r="F18" s="9"/>
      <c r="G18" s="17"/>
    </row>
    <row r="19" spans="1:7" ht="75" customHeight="1">
      <c r="A19" s="6" t="s">
        <v>42</v>
      </c>
      <c r="B19" s="6" t="s">
        <v>44</v>
      </c>
      <c r="C19" s="10"/>
      <c r="D19" s="9"/>
      <c r="E19" s="10">
        <v>112269.4</v>
      </c>
      <c r="F19" s="9"/>
      <c r="G19" s="17"/>
    </row>
    <row r="20" spans="1:7" ht="63">
      <c r="A20" s="6" t="s">
        <v>58</v>
      </c>
      <c r="B20" s="6" t="s">
        <v>44</v>
      </c>
      <c r="C20" s="10"/>
      <c r="D20" s="9"/>
      <c r="E20" s="10">
        <v>1363.37</v>
      </c>
      <c r="F20" s="9"/>
      <c r="G20" s="17"/>
    </row>
    <row r="21" spans="1:7" ht="63">
      <c r="A21" s="6" t="s">
        <v>45</v>
      </c>
      <c r="B21" s="6" t="s">
        <v>44</v>
      </c>
      <c r="C21" s="10"/>
      <c r="D21" s="9"/>
      <c r="E21" s="10">
        <v>11473.74</v>
      </c>
      <c r="F21" s="9"/>
      <c r="G21" s="17"/>
    </row>
    <row r="22" spans="1:7" ht="23.25" customHeight="1">
      <c r="A22" s="5" t="s">
        <v>9</v>
      </c>
      <c r="B22" s="5" t="s">
        <v>10</v>
      </c>
      <c r="C22" s="7">
        <f>C23</f>
        <v>14300</v>
      </c>
      <c r="D22" s="9">
        <f aca="true" t="shared" si="1" ref="D22:D31">C22/4</f>
        <v>3575</v>
      </c>
      <c r="E22" s="7">
        <f>E23</f>
        <v>33088.59</v>
      </c>
      <c r="F22" s="9">
        <f t="shared" si="0"/>
        <v>231.38874125874125</v>
      </c>
      <c r="G22" s="16"/>
    </row>
    <row r="23" spans="1:7" ht="21" customHeight="1">
      <c r="A23" s="2" t="s">
        <v>16</v>
      </c>
      <c r="B23" s="2" t="s">
        <v>17</v>
      </c>
      <c r="C23" s="4">
        <v>14300</v>
      </c>
      <c r="D23" s="9">
        <f t="shared" si="1"/>
        <v>3575</v>
      </c>
      <c r="E23" s="4">
        <v>33088.59</v>
      </c>
      <c r="F23" s="9">
        <f t="shared" si="0"/>
        <v>231.38874125874125</v>
      </c>
      <c r="G23" s="11"/>
    </row>
    <row r="24" spans="1:7" ht="21.75" customHeight="1">
      <c r="A24" s="5" t="s">
        <v>19</v>
      </c>
      <c r="B24" s="5" t="s">
        <v>20</v>
      </c>
      <c r="C24" s="7">
        <f>SUM(C25:C28)</f>
        <v>14207520.040000001</v>
      </c>
      <c r="D24" s="9">
        <f t="shared" si="1"/>
        <v>3551880.0100000002</v>
      </c>
      <c r="E24" s="7">
        <f>SUM(E25:E28)</f>
        <v>14730489.120000001</v>
      </c>
      <c r="F24" s="9">
        <f t="shared" si="0"/>
        <v>103.68093149633171</v>
      </c>
      <c r="G24" s="16"/>
    </row>
    <row r="25" spans="1:7" ht="63">
      <c r="A25" s="6" t="s">
        <v>59</v>
      </c>
      <c r="B25" s="6" t="s">
        <v>21</v>
      </c>
      <c r="C25" s="10">
        <v>1300000</v>
      </c>
      <c r="D25" s="9">
        <f t="shared" si="1"/>
        <v>325000</v>
      </c>
      <c r="E25" s="10">
        <v>1663755.12</v>
      </c>
      <c r="F25" s="9">
        <f t="shared" si="0"/>
        <v>127.98116307692308</v>
      </c>
      <c r="G25" s="17"/>
    </row>
    <row r="26" spans="1:7" ht="99" customHeight="1">
      <c r="A26" s="6" t="s">
        <v>60</v>
      </c>
      <c r="B26" s="6" t="s">
        <v>61</v>
      </c>
      <c r="C26" s="10">
        <v>669204.72</v>
      </c>
      <c r="D26" s="9">
        <f t="shared" si="1"/>
        <v>167301.18</v>
      </c>
      <c r="E26" s="10">
        <v>828417.61</v>
      </c>
      <c r="F26" s="9">
        <f t="shared" si="0"/>
        <v>123.79135789717681</v>
      </c>
      <c r="G26" s="17"/>
    </row>
    <row r="27" spans="1:7" ht="110.25">
      <c r="A27" s="2" t="s">
        <v>62</v>
      </c>
      <c r="B27" s="6" t="s">
        <v>63</v>
      </c>
      <c r="C27" s="4">
        <v>12238315.32</v>
      </c>
      <c r="D27" s="9">
        <f t="shared" si="1"/>
        <v>3059578.83</v>
      </c>
      <c r="E27" s="4">
        <v>12238315.32</v>
      </c>
      <c r="F27" s="9">
        <f t="shared" si="0"/>
        <v>100</v>
      </c>
      <c r="G27" s="11"/>
    </row>
    <row r="28" spans="1:7" ht="63">
      <c r="A28" s="2" t="s">
        <v>64</v>
      </c>
      <c r="B28" s="6" t="s">
        <v>65</v>
      </c>
      <c r="C28" s="4"/>
      <c r="D28" s="9"/>
      <c r="E28" s="4">
        <v>1.07</v>
      </c>
      <c r="F28" s="9"/>
      <c r="G28" s="11"/>
    </row>
    <row r="29" spans="1:7" ht="87" customHeight="1">
      <c r="A29" s="5" t="s">
        <v>11</v>
      </c>
      <c r="B29" s="5" t="s">
        <v>23</v>
      </c>
      <c r="C29" s="7">
        <f>SUM(C30:C33)</f>
        <v>3262980</v>
      </c>
      <c r="D29" s="9">
        <f t="shared" si="1"/>
        <v>815745</v>
      </c>
      <c r="E29" s="7">
        <f>SUM(E30:E33)</f>
        <v>3689926.5500000003</v>
      </c>
      <c r="F29" s="9">
        <f t="shared" si="0"/>
        <v>113.08455920661483</v>
      </c>
      <c r="G29" s="16"/>
    </row>
    <row r="30" spans="1:7" ht="110.25">
      <c r="A30" s="2" t="s">
        <v>66</v>
      </c>
      <c r="B30" s="2" t="s">
        <v>0</v>
      </c>
      <c r="C30" s="4">
        <v>3253600</v>
      </c>
      <c r="D30" s="9">
        <f t="shared" si="1"/>
        <v>813400</v>
      </c>
      <c r="E30" s="4">
        <v>3253605.34</v>
      </c>
      <c r="F30" s="9">
        <f t="shared" si="0"/>
        <v>100.00016412589132</v>
      </c>
      <c r="G30" s="11"/>
    </row>
    <row r="31" spans="1:7" ht="63">
      <c r="A31" s="2" t="s">
        <v>67</v>
      </c>
      <c r="B31" s="2" t="s">
        <v>34</v>
      </c>
      <c r="C31" s="4"/>
      <c r="D31" s="9">
        <f t="shared" si="1"/>
        <v>0</v>
      </c>
      <c r="E31" s="4">
        <v>388548.14</v>
      </c>
      <c r="F31" s="9"/>
      <c r="G31" s="11"/>
    </row>
    <row r="32" spans="1:7" ht="110.25">
      <c r="A32" s="2" t="s">
        <v>68</v>
      </c>
      <c r="B32" s="2" t="s">
        <v>32</v>
      </c>
      <c r="C32" s="4">
        <v>9380</v>
      </c>
      <c r="D32" s="9"/>
      <c r="E32" s="4">
        <v>9381.72</v>
      </c>
      <c r="F32" s="9">
        <f t="shared" si="0"/>
        <v>100.0183368869936</v>
      </c>
      <c r="G32" s="11"/>
    </row>
    <row r="33" spans="1:7" ht="31.5">
      <c r="A33" s="2" t="s">
        <v>69</v>
      </c>
      <c r="B33" s="2" t="s">
        <v>46</v>
      </c>
      <c r="C33" s="4"/>
      <c r="D33" s="9"/>
      <c r="E33" s="4">
        <v>38391.35</v>
      </c>
      <c r="F33" s="9"/>
      <c r="G33" s="11"/>
    </row>
    <row r="34" spans="1:7" ht="47.25">
      <c r="A34" s="5" t="s">
        <v>12</v>
      </c>
      <c r="B34" s="5" t="s">
        <v>13</v>
      </c>
      <c r="C34" s="7">
        <f>SUM(C35:C37)</f>
        <v>1015000</v>
      </c>
      <c r="D34" s="9">
        <f>C34/4</f>
        <v>253750</v>
      </c>
      <c r="E34" s="7">
        <f>SUM(E35:E37)</f>
        <v>2071746.23</v>
      </c>
      <c r="F34" s="9">
        <f t="shared" si="0"/>
        <v>204.1129290640394</v>
      </c>
      <c r="G34" s="16"/>
    </row>
    <row r="35" spans="1:7" ht="110.25">
      <c r="A35" s="19" t="s">
        <v>70</v>
      </c>
      <c r="B35" s="2" t="s">
        <v>35</v>
      </c>
      <c r="C35" s="4">
        <v>1015000</v>
      </c>
      <c r="D35" s="9"/>
      <c r="E35" s="4">
        <v>1838714.28</v>
      </c>
      <c r="F35" s="9">
        <f t="shared" si="0"/>
        <v>181.15411625615764</v>
      </c>
      <c r="G35" s="16"/>
    </row>
    <row r="36" spans="1:7" ht="63">
      <c r="A36" s="19" t="s">
        <v>71</v>
      </c>
      <c r="B36" s="2" t="s">
        <v>38</v>
      </c>
      <c r="C36" s="4"/>
      <c r="D36" s="9"/>
      <c r="E36" s="4">
        <v>231531.95</v>
      </c>
      <c r="F36" s="9"/>
      <c r="G36" s="16"/>
    </row>
    <row r="37" spans="1:7" ht="94.5">
      <c r="A37" s="19" t="s">
        <v>40</v>
      </c>
      <c r="B37" s="2" t="s">
        <v>39</v>
      </c>
      <c r="C37" s="4"/>
      <c r="D37" s="18"/>
      <c r="E37" s="4">
        <v>1500</v>
      </c>
      <c r="F37" s="9"/>
      <c r="G37" s="11"/>
    </row>
    <row r="38" spans="1:7" ht="26.25" customHeight="1">
      <c r="A38" s="5" t="s">
        <v>14</v>
      </c>
      <c r="B38" s="5" t="s">
        <v>15</v>
      </c>
      <c r="C38" s="7">
        <f>SUM(C39:C53)</f>
        <v>77996755.81</v>
      </c>
      <c r="D38" s="7">
        <f>SUM(D39:D53)</f>
        <v>263531.5</v>
      </c>
      <c r="E38" s="7">
        <f>SUM(E39:E53)</f>
        <v>78034878.20000002</v>
      </c>
      <c r="F38" s="9">
        <f t="shared" si="0"/>
        <v>100.04887689187083</v>
      </c>
      <c r="G38" s="16"/>
    </row>
    <row r="39" spans="1:7" ht="49.5" customHeight="1">
      <c r="A39" s="6" t="s">
        <v>72</v>
      </c>
      <c r="B39" s="20" t="s">
        <v>36</v>
      </c>
      <c r="C39" s="10">
        <v>3624160</v>
      </c>
      <c r="D39" s="18"/>
      <c r="E39" s="10">
        <v>3624160</v>
      </c>
      <c r="F39" s="9">
        <f t="shared" si="0"/>
        <v>100</v>
      </c>
      <c r="G39" s="16"/>
    </row>
    <row r="40" spans="1:7" ht="111" customHeight="1">
      <c r="A40" s="6" t="s">
        <v>73</v>
      </c>
      <c r="B40" s="20" t="s">
        <v>74</v>
      </c>
      <c r="C40" s="10">
        <v>17631321.12</v>
      </c>
      <c r="D40" s="18"/>
      <c r="E40" s="10">
        <v>17631321.12</v>
      </c>
      <c r="F40" s="9">
        <f t="shared" si="0"/>
        <v>100</v>
      </c>
      <c r="G40" s="16"/>
    </row>
    <row r="41" spans="1:7" ht="111" customHeight="1">
      <c r="A41" s="6" t="s">
        <v>75</v>
      </c>
      <c r="B41" s="20" t="s">
        <v>74</v>
      </c>
      <c r="C41" s="10">
        <v>38969286.44</v>
      </c>
      <c r="D41" s="18"/>
      <c r="E41" s="10">
        <v>38969286.44</v>
      </c>
      <c r="F41" s="9">
        <f t="shared" si="0"/>
        <v>100</v>
      </c>
      <c r="G41" s="16"/>
    </row>
    <row r="42" spans="1:7" ht="21" customHeight="1">
      <c r="A42" s="6" t="s">
        <v>76</v>
      </c>
      <c r="B42" s="20" t="s">
        <v>77</v>
      </c>
      <c r="C42" s="10">
        <v>4526672.58</v>
      </c>
      <c r="D42" s="18"/>
      <c r="E42" s="10">
        <v>4526672.58</v>
      </c>
      <c r="F42" s="9">
        <f t="shared" si="0"/>
        <v>100</v>
      </c>
      <c r="G42" s="16"/>
    </row>
    <row r="43" spans="1:7" ht="21" customHeight="1">
      <c r="A43" s="6" t="s">
        <v>78</v>
      </c>
      <c r="B43" s="20" t="s">
        <v>77</v>
      </c>
      <c r="C43" s="10">
        <v>450000</v>
      </c>
      <c r="D43" s="18"/>
      <c r="E43" s="10">
        <v>450000</v>
      </c>
      <c r="F43" s="9">
        <f t="shared" si="0"/>
        <v>100</v>
      </c>
      <c r="G43" s="16"/>
    </row>
    <row r="44" spans="1:7" ht="21" customHeight="1">
      <c r="A44" s="6" t="s">
        <v>79</v>
      </c>
      <c r="B44" s="20" t="s">
        <v>77</v>
      </c>
      <c r="C44" s="10">
        <v>1453018</v>
      </c>
      <c r="D44" s="18"/>
      <c r="E44" s="10">
        <v>1453018</v>
      </c>
      <c r="F44" s="9">
        <f t="shared" si="0"/>
        <v>100</v>
      </c>
      <c r="G44" s="16"/>
    </row>
    <row r="45" spans="1:7" ht="63">
      <c r="A45" s="2" t="s">
        <v>81</v>
      </c>
      <c r="B45" s="2" t="s">
        <v>22</v>
      </c>
      <c r="C45" s="4">
        <v>1054126</v>
      </c>
      <c r="D45" s="9">
        <f>C45/4</f>
        <v>263531.5</v>
      </c>
      <c r="E45" s="4">
        <v>1054126</v>
      </c>
      <c r="F45" s="9">
        <f t="shared" si="0"/>
        <v>100</v>
      </c>
      <c r="G45" s="11"/>
    </row>
    <row r="46" spans="1:7" ht="63">
      <c r="A46" s="2" t="s">
        <v>80</v>
      </c>
      <c r="B46" s="2" t="s">
        <v>82</v>
      </c>
      <c r="C46" s="4">
        <v>50000</v>
      </c>
      <c r="D46" s="9"/>
      <c r="E46" s="4">
        <v>50000</v>
      </c>
      <c r="F46" s="9">
        <f t="shared" si="0"/>
        <v>100</v>
      </c>
      <c r="G46" s="11"/>
    </row>
    <row r="47" spans="1:7" ht="94.5">
      <c r="A47" s="2" t="s">
        <v>83</v>
      </c>
      <c r="B47" s="2" t="s">
        <v>84</v>
      </c>
      <c r="C47" s="4">
        <v>723431</v>
      </c>
      <c r="D47" s="9"/>
      <c r="E47" s="4">
        <v>723431</v>
      </c>
      <c r="F47" s="9">
        <f t="shared" si="0"/>
        <v>100</v>
      </c>
      <c r="G47" s="11"/>
    </row>
    <row r="48" spans="1:7" ht="31.5">
      <c r="A48" s="2" t="s">
        <v>85</v>
      </c>
      <c r="B48" s="2" t="s">
        <v>86</v>
      </c>
      <c r="C48" s="4">
        <v>200000</v>
      </c>
      <c r="D48" s="9"/>
      <c r="E48" s="4">
        <v>200000</v>
      </c>
      <c r="F48" s="9">
        <f t="shared" si="0"/>
        <v>100</v>
      </c>
      <c r="G48" s="11"/>
    </row>
    <row r="49" spans="1:7" ht="31.5">
      <c r="A49" s="2" t="s">
        <v>87</v>
      </c>
      <c r="B49" s="2" t="s">
        <v>88</v>
      </c>
      <c r="C49" s="4">
        <v>8889003.45</v>
      </c>
      <c r="D49" s="9"/>
      <c r="E49" s="4">
        <v>8889003.45</v>
      </c>
      <c r="F49" s="9">
        <f t="shared" si="0"/>
        <v>100</v>
      </c>
      <c r="G49" s="11"/>
    </row>
    <row r="50" spans="1:7" ht="31.5">
      <c r="A50" s="2" t="s">
        <v>89</v>
      </c>
      <c r="B50" s="2" t="s">
        <v>88</v>
      </c>
      <c r="C50" s="4">
        <v>199841.76</v>
      </c>
      <c r="D50" s="9"/>
      <c r="E50" s="4">
        <v>199841.76</v>
      </c>
      <c r="F50" s="9">
        <f t="shared" si="0"/>
        <v>100</v>
      </c>
      <c r="G50" s="11"/>
    </row>
    <row r="51" spans="1:7" ht="126">
      <c r="A51" s="1" t="s">
        <v>91</v>
      </c>
      <c r="B51" s="1" t="s">
        <v>92</v>
      </c>
      <c r="C51" s="1">
        <v>225895.46</v>
      </c>
      <c r="E51" s="1">
        <v>258863.76</v>
      </c>
      <c r="F51" s="9">
        <f t="shared" si="0"/>
        <v>114.59449428509984</v>
      </c>
      <c r="G51" s="11"/>
    </row>
    <row r="52" spans="1:7" ht="126">
      <c r="A52" s="1" t="s">
        <v>90</v>
      </c>
      <c r="B52" s="1" t="s">
        <v>93</v>
      </c>
      <c r="E52" s="1">
        <v>67109.87</v>
      </c>
      <c r="F52" s="9"/>
      <c r="G52" s="11"/>
    </row>
    <row r="53" spans="1:7" ht="83.25" customHeight="1">
      <c r="A53" s="2" t="s">
        <v>49</v>
      </c>
      <c r="B53" s="20" t="s">
        <v>37</v>
      </c>
      <c r="C53" s="4"/>
      <c r="D53" s="9"/>
      <c r="E53" s="4">
        <v>-61955.78</v>
      </c>
      <c r="F53" s="9"/>
      <c r="G53" s="11"/>
    </row>
    <row r="54" spans="1:7" ht="40.5" customHeight="1">
      <c r="A54" s="3"/>
      <c r="B54" s="3"/>
      <c r="C54" s="11"/>
      <c r="D54" s="11"/>
      <c r="E54" s="11"/>
      <c r="F54" s="11"/>
      <c r="G54" s="11"/>
    </row>
    <row r="55" spans="1:6" ht="15.75">
      <c r="A55" s="1" t="s">
        <v>50</v>
      </c>
      <c r="E55" s="22" t="s">
        <v>51</v>
      </c>
      <c r="F55" s="22"/>
    </row>
    <row r="57" spans="1:6" ht="15.75">
      <c r="A57" s="1" t="s">
        <v>52</v>
      </c>
      <c r="E57" s="21" t="s">
        <v>53</v>
      </c>
      <c r="F57" s="21"/>
    </row>
  </sheetData>
  <sheetProtection/>
  <mergeCells count="10">
    <mergeCell ref="E57:F57"/>
    <mergeCell ref="E55:F55"/>
    <mergeCell ref="A1:F1"/>
    <mergeCell ref="A2:F2"/>
    <mergeCell ref="A3:F3"/>
    <mergeCell ref="A4:F4"/>
    <mergeCell ref="A9:F9"/>
    <mergeCell ref="A5:F5"/>
    <mergeCell ref="A6:F6"/>
    <mergeCell ref="A8:F8"/>
  </mergeCells>
  <printOptions/>
  <pageMargins left="0.7480314960629921" right="0.5905511811023623" top="0.35433070866141736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Петровна</cp:lastModifiedBy>
  <cp:lastPrinted>2013-04-22T08:30:09Z</cp:lastPrinted>
  <dcterms:created xsi:type="dcterms:W3CDTF">1996-10-08T23:32:33Z</dcterms:created>
  <dcterms:modified xsi:type="dcterms:W3CDTF">2015-05-07T11:59:43Z</dcterms:modified>
  <cp:category/>
  <cp:version/>
  <cp:contentType/>
  <cp:contentStatus/>
</cp:coreProperties>
</file>